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23040" windowHeight="8805" activeTab="0"/>
  </bookViews>
  <sheets>
    <sheet name="ACHC-DS3" sheetId="1" r:id="rId1"/>
    <sheet name="Sheet2" sheetId="2" state="hidden" r:id="rId2"/>
  </sheets>
  <definedNames>
    <definedName name="_xlnm.Print_Area" localSheetId="0">'ACHC-DS3'!$A$1:$H$30</definedName>
    <definedName name="Ratings">'Sheet2'!$A$1:$A$3</definedName>
  </definedNames>
  <calcPr calcId="162913"/>
</workbook>
</file>

<file path=xl/sharedStrings.xml><?xml version="1.0" encoding="utf-8"?>
<sst xmlns="http://schemas.openxmlformats.org/spreadsheetml/2006/main" count="32" uniqueCount="32">
  <si>
    <t>Rerate Successful?</t>
  </si>
  <si>
    <t>Example</t>
  </si>
  <si>
    <t>Model #</t>
  </si>
  <si>
    <t>[%]</t>
  </si>
  <si>
    <t>General Notes:</t>
  </si>
  <si>
    <t>1.</t>
  </si>
  <si>
    <t>2.</t>
  </si>
  <si>
    <t>Rerate  Check</t>
  </si>
  <si>
    <t>APD</t>
  </si>
  <si>
    <t>WPD</t>
  </si>
  <si>
    <t>Capacity</t>
  </si>
  <si>
    <t>(Complete Highlighted Fields)</t>
  </si>
  <si>
    <t>AHRI CERTIFICATION PROGRAM FOR FORCED CIRCULATION AIR-COOLING 
AND AIR-HEATING COILS - RE-RATE CHECK WORKSHEET</t>
  </si>
  <si>
    <t>Name:</t>
  </si>
  <si>
    <t>Title:</t>
  </si>
  <si>
    <t>Phone:</t>
  </si>
  <si>
    <t>Email:</t>
  </si>
  <si>
    <t>Date:</t>
  </si>
  <si>
    <t>Submitted by</t>
  </si>
  <si>
    <t>Company Name:</t>
  </si>
  <si>
    <t>Test Number (ACHC-XXXXX):</t>
  </si>
  <si>
    <t>AHRI Reference Number:</t>
  </si>
  <si>
    <t>Model # (From Test Report):</t>
  </si>
  <si>
    <t>Software Name:</t>
  </si>
  <si>
    <t>Old Software Version No.:</t>
  </si>
  <si>
    <t>New Software Version No.:</t>
  </si>
  <si>
    <t>Date Submitted:</t>
  </si>
  <si>
    <t>Failing Metric:</t>
  </si>
  <si>
    <t>Failed Rating Ratio(%):</t>
  </si>
  <si>
    <t>Rating from New Software:</t>
  </si>
  <si>
    <t>Rating from Old Software:</t>
  </si>
  <si>
    <t>Revision Date: 05/09/2019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</si>
</sst>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 quotePrefix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6" xfId="0" applyFill="1" applyBorder="1"/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9" fontId="0" fillId="2" borderId="0" xfId="15" applyFont="1" applyFill="1" applyBorder="1" applyAlignment="1">
      <alignment horizontal="left"/>
    </xf>
    <xf numFmtId="164" fontId="0" fillId="2" borderId="0" xfId="15" applyNumberFormat="1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0" fillId="2" borderId="6" xfId="0" applyFill="1" applyBorder="1" applyProtection="1">
      <protection locked="0"/>
    </xf>
    <xf numFmtId="0" fontId="0" fillId="2" borderId="5" xfId="0" applyFill="1" applyBorder="1" applyAlignment="1" quotePrefix="1">
      <alignment horizontal="right" vertical="center"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8" xfId="0" applyFill="1" applyBorder="1" applyProtection="1"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 quotePrefix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164" fontId="2" fillId="0" borderId="21" xfId="15" applyNumberFormat="1" applyFont="1" applyBorder="1" applyAlignment="1" applyProtection="1">
      <alignment horizontal="center" vertical="center"/>
      <protection/>
    </xf>
    <xf numFmtId="164" fontId="2" fillId="0" borderId="22" xfId="15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14" xfId="0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 quotePrefix="1">
      <alignment horizontal="left" vertical="center"/>
      <protection locked="0"/>
    </xf>
    <xf numFmtId="15" fontId="0" fillId="0" borderId="1" xfId="0" applyNumberFormat="1" applyFill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 quotePrefix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64" fontId="0" fillId="0" borderId="2" xfId="15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" xfId="15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left" vertical="center" wrapText="1"/>
      <protection/>
    </xf>
    <xf numFmtId="164" fontId="0" fillId="0" borderId="33" xfId="15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2" fillId="0" borderId="35" xfId="15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3" tint="0.7999799847602844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66675</xdr:rowOff>
    </xdr:from>
    <xdr:to>
      <xdr:col>2</xdr:col>
      <xdr:colOff>504825</xdr:colOff>
      <xdr:row>2</xdr:row>
      <xdr:rowOff>133350</xdr:rowOff>
    </xdr:to>
    <xdr:pic>
      <xdr:nvPicPr>
        <xdr:cNvPr id="2" name="Picture 1" descr="ahri_cert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7775" y="66675"/>
          <a:ext cx="1781175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3" width="28.7109375" style="0" customWidth="1"/>
    <col min="4" max="4" width="21.421875" style="0" customWidth="1"/>
    <col min="5" max="5" width="17.421875" style="0" customWidth="1"/>
    <col min="6" max="6" width="18.57421875" style="0" bestFit="1" customWidth="1"/>
    <col min="7" max="7" width="11.8515625" style="1" customWidth="1"/>
    <col min="8" max="8" width="26.421875" style="0" customWidth="1"/>
  </cols>
  <sheetData>
    <row r="1" spans="1:8" ht="15">
      <c r="A1" s="41"/>
      <c r="B1" s="42"/>
      <c r="C1" s="43"/>
      <c r="D1" s="61" t="s">
        <v>12</v>
      </c>
      <c r="E1" s="42"/>
      <c r="F1" s="42"/>
      <c r="G1" s="42"/>
      <c r="H1" s="43"/>
    </row>
    <row r="2" spans="1:8" ht="15">
      <c r="A2" s="44"/>
      <c r="B2" s="45"/>
      <c r="C2" s="46"/>
      <c r="D2" s="44"/>
      <c r="E2" s="45"/>
      <c r="F2" s="45"/>
      <c r="G2" s="45"/>
      <c r="H2" s="46"/>
    </row>
    <row r="3" spans="1:8" ht="15">
      <c r="A3" s="47"/>
      <c r="B3" s="48"/>
      <c r="C3" s="49"/>
      <c r="D3" s="47"/>
      <c r="E3" s="48"/>
      <c r="F3" s="48"/>
      <c r="G3" s="48"/>
      <c r="H3" s="49"/>
    </row>
    <row r="4" spans="1:8" ht="15">
      <c r="A4" s="8"/>
      <c r="B4" s="9"/>
      <c r="C4" s="9"/>
      <c r="D4" s="9"/>
      <c r="E4" s="9"/>
      <c r="F4" s="9"/>
      <c r="G4" s="10"/>
      <c r="H4" s="11"/>
    </row>
    <row r="5" spans="1:8" ht="15">
      <c r="A5" s="12" t="s">
        <v>11</v>
      </c>
      <c r="B5" s="13"/>
      <c r="C5" s="13"/>
      <c r="D5" s="9"/>
      <c r="E5" s="9"/>
      <c r="F5" s="9"/>
      <c r="G5" s="10"/>
      <c r="H5" s="11"/>
    </row>
    <row r="6" spans="1:8" ht="15">
      <c r="A6" s="3">
        <v>1</v>
      </c>
      <c r="B6" s="33" t="s">
        <v>19</v>
      </c>
      <c r="C6" s="64"/>
      <c r="D6" s="9"/>
      <c r="E6" s="39" t="s">
        <v>18</v>
      </c>
      <c r="F6" s="9"/>
      <c r="G6" s="10"/>
      <c r="H6" s="11"/>
    </row>
    <row r="7" spans="1:8" ht="15">
      <c r="A7" s="3">
        <v>2</v>
      </c>
      <c r="B7" s="33" t="s">
        <v>20</v>
      </c>
      <c r="C7" s="64"/>
      <c r="D7" s="9"/>
      <c r="E7" s="38" t="s">
        <v>13</v>
      </c>
      <c r="F7" s="66"/>
      <c r="G7" s="66"/>
      <c r="H7" s="11"/>
    </row>
    <row r="8" spans="1:8" ht="15">
      <c r="A8" s="3">
        <v>3</v>
      </c>
      <c r="B8" s="33" t="s">
        <v>21</v>
      </c>
      <c r="C8" s="64"/>
      <c r="D8" s="9"/>
      <c r="E8" s="38" t="s">
        <v>14</v>
      </c>
      <c r="F8" s="66"/>
      <c r="G8" s="66"/>
      <c r="H8" s="11"/>
    </row>
    <row r="9" spans="1:8" ht="15">
      <c r="A9" s="3">
        <v>4</v>
      </c>
      <c r="B9" s="33" t="s">
        <v>22</v>
      </c>
      <c r="C9" s="65"/>
      <c r="D9" s="9"/>
      <c r="E9" s="38" t="s">
        <v>15</v>
      </c>
      <c r="F9" s="67"/>
      <c r="G9" s="66"/>
      <c r="H9" s="11"/>
    </row>
    <row r="10" spans="1:8" ht="15">
      <c r="A10" s="3">
        <v>5</v>
      </c>
      <c r="B10" s="33" t="s">
        <v>23</v>
      </c>
      <c r="C10" s="64"/>
      <c r="D10" s="9"/>
      <c r="E10" s="38" t="s">
        <v>16</v>
      </c>
      <c r="F10" s="66"/>
      <c r="G10" s="66"/>
      <c r="H10" s="11"/>
    </row>
    <row r="11" spans="1:8" ht="15">
      <c r="A11" s="3">
        <v>6</v>
      </c>
      <c r="B11" s="33" t="s">
        <v>24</v>
      </c>
      <c r="C11" s="64"/>
      <c r="D11" s="9"/>
      <c r="E11" s="38" t="s">
        <v>17</v>
      </c>
      <c r="F11" s="68"/>
      <c r="G11" s="66"/>
      <c r="H11" s="11"/>
    </row>
    <row r="12" spans="1:8" ht="15">
      <c r="A12" s="3">
        <v>7</v>
      </c>
      <c r="B12" s="33" t="s">
        <v>25</v>
      </c>
      <c r="C12" s="64"/>
      <c r="D12" s="9"/>
      <c r="F12" s="9"/>
      <c r="G12" s="10"/>
      <c r="H12" s="11"/>
    </row>
    <row r="13" spans="1:8" ht="15">
      <c r="A13" s="3">
        <v>8</v>
      </c>
      <c r="B13" s="33" t="s">
        <v>26</v>
      </c>
      <c r="C13" s="64"/>
      <c r="D13" s="9"/>
      <c r="E13" s="9"/>
      <c r="F13" s="9"/>
      <c r="G13" s="10"/>
      <c r="H13" s="11"/>
    </row>
    <row r="14" spans="1:8" ht="15">
      <c r="A14" s="3">
        <v>9</v>
      </c>
      <c r="B14" s="33" t="s">
        <v>27</v>
      </c>
      <c r="C14" s="4"/>
      <c r="D14" s="33" t="s">
        <v>28</v>
      </c>
      <c r="E14" s="69"/>
      <c r="F14" s="9"/>
      <c r="G14" s="10"/>
      <c r="H14" s="11"/>
    </row>
    <row r="15" spans="1:8" ht="6.75" customHeight="1" thickBot="1">
      <c r="A15" s="8"/>
      <c r="B15" s="14"/>
      <c r="C15" s="14"/>
      <c r="D15" s="18"/>
      <c r="E15" s="17"/>
      <c r="F15" s="9"/>
      <c r="G15" s="10"/>
      <c r="H15" s="11"/>
    </row>
    <row r="16" spans="1:8" s="2" customFormat="1" ht="15">
      <c r="A16" s="15"/>
      <c r="B16" s="16"/>
      <c r="C16" s="16"/>
      <c r="D16" s="51" t="str">
        <f>IF(C14="","",C14)</f>
        <v/>
      </c>
      <c r="E16" s="52"/>
      <c r="F16" s="55" t="s">
        <v>7</v>
      </c>
      <c r="G16" s="19"/>
      <c r="H16" s="20"/>
    </row>
    <row r="17" spans="1:8" s="2" customFormat="1" ht="15.75" thickBot="1">
      <c r="A17" s="15"/>
      <c r="B17" s="16"/>
      <c r="C17" s="16"/>
      <c r="D17" s="53" t="str">
        <f>IF(D16="APD","[inH2O]",IF(D16="WPD","[ftH2O]",IF(D16="Capacity","[BTU]","")))</f>
        <v/>
      </c>
      <c r="E17" s="54"/>
      <c r="F17" s="56"/>
      <c r="G17" s="19"/>
      <c r="H17" s="20"/>
    </row>
    <row r="18" spans="1:8" s="2" customFormat="1" ht="30.75" thickBot="1">
      <c r="A18" s="37" t="s">
        <v>1</v>
      </c>
      <c r="B18" s="57" t="s">
        <v>2</v>
      </c>
      <c r="C18" s="58"/>
      <c r="D18" s="34" t="s">
        <v>30</v>
      </c>
      <c r="E18" s="77" t="s">
        <v>29</v>
      </c>
      <c r="F18" s="80" t="s">
        <v>3</v>
      </c>
      <c r="G18" s="81" t="s">
        <v>0</v>
      </c>
      <c r="H18" s="21"/>
    </row>
    <row r="19" spans="1:8" ht="30" customHeight="1">
      <c r="A19" s="36">
        <v>1</v>
      </c>
      <c r="B19" s="62"/>
      <c r="C19" s="63"/>
      <c r="D19" s="35"/>
      <c r="E19" s="70"/>
      <c r="F19" s="78" t="str">
        <f>IF($E$14="","",IF(OR(D19="",E19=""),"",E19/D19))</f>
        <v/>
      </c>
      <c r="G19" s="79" t="str">
        <f>IF(F19="","",IF($C$14="Capacity",IF(F19&lt;=E$14,"Yes","No"),IF(E$14&lt;=F19,"Yes","No")))</f>
        <v/>
      </c>
      <c r="H19" s="11"/>
    </row>
    <row r="20" spans="1:8" ht="15">
      <c r="A20" s="3">
        <v>2</v>
      </c>
      <c r="B20" s="59"/>
      <c r="C20" s="60"/>
      <c r="D20" s="5"/>
      <c r="E20" s="71"/>
      <c r="F20" s="73" t="str">
        <f aca="true" t="shared" si="0" ref="F20:F21">IF($E$14="","",IF(OR(D20="",E20=""),"",E20/D20))</f>
        <v/>
      </c>
      <c r="G20" s="74" t="str">
        <f aca="true" t="shared" si="1" ref="G20:G21">IF(F20="","",IF($C$14="Capacity",IF(F20&lt;=E$14,"Yes","No"),IF(E$14&lt;=F20,"Yes","No")))</f>
        <v/>
      </c>
      <c r="H20" s="22"/>
    </row>
    <row r="21" spans="1:8" ht="15.75" thickBot="1">
      <c r="A21" s="7">
        <v>3</v>
      </c>
      <c r="B21" s="59"/>
      <c r="C21" s="60"/>
      <c r="D21" s="6"/>
      <c r="E21" s="72"/>
      <c r="F21" s="75" t="str">
        <f t="shared" si="0"/>
        <v/>
      </c>
      <c r="G21" s="76" t="str">
        <f t="shared" si="1"/>
        <v/>
      </c>
      <c r="H21" s="22"/>
    </row>
    <row r="22" spans="1:8" ht="15">
      <c r="A22" s="8"/>
      <c r="B22" s="9"/>
      <c r="C22" s="9"/>
      <c r="D22" s="9"/>
      <c r="E22" s="9"/>
      <c r="F22" s="9"/>
      <c r="G22" s="10"/>
      <c r="H22" s="24"/>
    </row>
    <row r="23" spans="1:8" ht="15">
      <c r="A23" s="12" t="s">
        <v>4</v>
      </c>
      <c r="B23" s="9"/>
      <c r="C23" s="9"/>
      <c r="D23" s="9"/>
      <c r="E23" s="9"/>
      <c r="F23" s="9"/>
      <c r="G23" s="10"/>
      <c r="H23" s="24"/>
    </row>
    <row r="24" spans="1:8" ht="15">
      <c r="A24" s="23" t="s">
        <v>5</v>
      </c>
      <c r="B24" s="50"/>
      <c r="C24" s="50"/>
      <c r="D24" s="50"/>
      <c r="E24" s="50"/>
      <c r="F24" s="50"/>
      <c r="G24" s="50"/>
      <c r="H24" s="31"/>
    </row>
    <row r="25" spans="1:8" ht="15">
      <c r="A25" s="23" t="s">
        <v>6</v>
      </c>
      <c r="B25" s="50"/>
      <c r="C25" s="50"/>
      <c r="D25" s="50"/>
      <c r="E25" s="50"/>
      <c r="F25" s="50"/>
      <c r="G25" s="50"/>
      <c r="H25" s="31"/>
    </row>
    <row r="26" spans="1:8" ht="15">
      <c r="A26" s="26"/>
      <c r="B26" s="27"/>
      <c r="C26" s="27"/>
      <c r="D26" s="27"/>
      <c r="E26" s="27"/>
      <c r="F26" s="27"/>
      <c r="G26" s="28"/>
      <c r="H26" s="24"/>
    </row>
    <row r="27" spans="1:8" ht="15">
      <c r="A27" s="26"/>
      <c r="B27" s="27"/>
      <c r="C27" s="27"/>
      <c r="D27" s="27"/>
      <c r="E27" s="27"/>
      <c r="F27" s="27"/>
      <c r="G27" s="28"/>
      <c r="H27" s="24"/>
    </row>
    <row r="28" spans="1:8" ht="15">
      <c r="A28" s="26"/>
      <c r="B28" s="27"/>
      <c r="C28" s="27"/>
      <c r="D28" s="27"/>
      <c r="E28" s="27"/>
      <c r="F28" s="27"/>
      <c r="G28" s="28"/>
      <c r="H28" s="24"/>
    </row>
    <row r="29" spans="1:8" ht="15">
      <c r="A29" s="26"/>
      <c r="B29" s="27"/>
      <c r="C29" s="27"/>
      <c r="D29" s="27"/>
      <c r="E29" s="27"/>
      <c r="F29" s="27"/>
      <c r="G29" s="28"/>
      <c r="H29" s="24"/>
    </row>
    <row r="30" spans="1:8" ht="15">
      <c r="A30" s="32"/>
      <c r="B30" s="29"/>
      <c r="C30" s="29"/>
      <c r="D30" s="29"/>
      <c r="E30" s="29"/>
      <c r="F30" s="29"/>
      <c r="G30" s="30"/>
      <c r="H30" s="25"/>
    </row>
    <row r="31" ht="15">
      <c r="H31" s="40" t="s">
        <v>31</v>
      </c>
    </row>
  </sheetData>
  <sheetProtection sheet="1" objects="1" scenarios="1" selectLockedCells="1"/>
  <mergeCells count="16">
    <mergeCell ref="A1:C3"/>
    <mergeCell ref="B24:G24"/>
    <mergeCell ref="B25:G25"/>
    <mergeCell ref="D16:E16"/>
    <mergeCell ref="D17:E17"/>
    <mergeCell ref="F16:F17"/>
    <mergeCell ref="B18:C18"/>
    <mergeCell ref="B19:C19"/>
    <mergeCell ref="B20:C20"/>
    <mergeCell ref="B21:C21"/>
    <mergeCell ref="F10:G10"/>
    <mergeCell ref="F11:G11"/>
    <mergeCell ref="D1:H3"/>
    <mergeCell ref="F7:G7"/>
    <mergeCell ref="F8:G8"/>
    <mergeCell ref="F9:G9"/>
  </mergeCells>
  <conditionalFormatting sqref="G26:G1048576 G4:G6 G12:G23">
    <cfRule type="cellIs" priority="38" dxfId="2" operator="equal">
      <formula>"No"</formula>
    </cfRule>
  </conditionalFormatting>
  <conditionalFormatting sqref="C6:C14 B20:E21 D19:E19 F7:G11 E14">
    <cfRule type="containsBlanks" priority="2" dxfId="1">
      <formula>LEN(TRIM(B6))=0</formula>
    </cfRule>
    <cfRule type="notContainsBlanks" priority="39" dxfId="0">
      <formula>LEN(TRIM(B6))&gt;0</formula>
    </cfRule>
  </conditionalFormatting>
  <dataValidations count="1">
    <dataValidation type="list" allowBlank="1" showInputMessage="1" showErrorMessage="1" sqref="C14">
      <formula1>Ratings</formula1>
    </dataValidation>
  </dataValidations>
  <printOptions/>
  <pageMargins left="0.7" right="0.7" top="0.75" bottom="0.75" header="0.3" footer="0.3"/>
  <pageSetup fitToHeight="1" fitToWidth="1" horizontalDpi="600" verticalDpi="600" orientation="landscape" scale="74" r:id="rId2"/>
  <headerFooter>
    <oddHeader>&amp;LAHRI Confidential&amp;RForm ACHC-DS3</oddHeader>
    <oddFooter>&amp;RRevision Date: 02/06/2013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1" sqref="A1:A3"/>
    </sheetView>
  </sheetViews>
  <sheetFormatPr defaultColWidth="9.14062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Humidifers EC Meeting 2011-02-17</dc:creator>
  <cp:keywords/>
  <dc:description/>
  <cp:lastModifiedBy>Kane, Jennifer</cp:lastModifiedBy>
  <cp:lastPrinted>2013-02-06T14:58:46Z</cp:lastPrinted>
  <dcterms:created xsi:type="dcterms:W3CDTF">2011-02-25T16:01:02Z</dcterms:created>
  <dcterms:modified xsi:type="dcterms:W3CDTF">2019-05-09T19:48:53Z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cbretoc@jci.com</vt:lpwstr>
  </property>
  <property fmtid="{D5CDD505-2E9C-101B-9397-08002B2CF9AE}" pid="5" name="MSIP_Label_6be01c0c-f9b3-4dc4-af0b-a82110cc37cd_SetDate">
    <vt:lpwstr>2019-03-21T11:19:12.8398433Z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